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55" yWindow="90" windowWidth="14790" windowHeight="8010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_xlnm.Print_Area" localSheetId="1">Лист1!$A$1:$T$31</definedName>
  </definedNames>
  <calcPr calcId="144525"/>
</workbook>
</file>

<file path=xl/calcChain.xml><?xml version="1.0" encoding="utf-8"?>
<calcChain xmlns="http://schemas.openxmlformats.org/spreadsheetml/2006/main">
  <c r="D25" i="1" l="1"/>
  <c r="R25" i="1"/>
  <c r="Q25" i="1"/>
  <c r="P25" i="1"/>
  <c r="O25" i="1"/>
  <c r="N25" i="1"/>
  <c r="M25" i="1"/>
  <c r="L25" i="1"/>
  <c r="K25" i="1" l="1"/>
  <c r="K26" i="1" s="1"/>
  <c r="K28" i="1" s="1"/>
  <c r="J25" i="1"/>
  <c r="J26" i="1" s="1"/>
  <c r="J28" i="1" s="1"/>
  <c r="I25" i="1"/>
  <c r="I26" i="1" s="1"/>
  <c r="I28" i="1" s="1"/>
  <c r="H25" i="1"/>
  <c r="H26" i="1" s="1"/>
  <c r="H28" i="1" s="1"/>
  <c r="G25" i="1"/>
  <c r="G26" i="1" s="1"/>
  <c r="G28" i="1" s="1"/>
  <c r="F25" i="1"/>
  <c r="F26" i="1" s="1"/>
  <c r="F28" i="1" s="1"/>
  <c r="E25" i="1"/>
  <c r="E26" i="1" s="1"/>
  <c r="E28" i="1" s="1"/>
  <c r="D26" i="1"/>
  <c r="D28" i="1" s="1"/>
  <c r="C25" i="1"/>
  <c r="C26" i="1" s="1"/>
  <c r="S25" i="1"/>
  <c r="S26" i="1" s="1"/>
  <c r="S28" i="1" s="1"/>
  <c r="R26" i="1"/>
  <c r="R28" i="1" s="1"/>
  <c r="Q26" i="1"/>
  <c r="Q28" i="1" s="1"/>
  <c r="P8" i="1"/>
  <c r="T25" i="1"/>
  <c r="T26" i="1" s="1"/>
  <c r="T28" i="1" s="1"/>
  <c r="P26" i="1"/>
  <c r="P28" i="1" s="1"/>
  <c r="O26" i="1"/>
  <c r="O28" i="1" s="1"/>
  <c r="N26" i="1"/>
  <c r="N28" i="1" s="1"/>
  <c r="M26" i="1"/>
  <c r="M28" i="1" s="1"/>
  <c r="L26" i="1"/>
  <c r="L28" i="1" s="1"/>
  <c r="C28" i="1" l="1"/>
  <c r="T10" i="1" s="1"/>
</calcChain>
</file>

<file path=xl/sharedStrings.xml><?xml version="1.0" encoding="utf-8"?>
<sst xmlns="http://schemas.openxmlformats.org/spreadsheetml/2006/main" count="57" uniqueCount="48">
  <si>
    <t>продукты питания</t>
  </si>
  <si>
    <t>обед</t>
  </si>
  <si>
    <t>итого на 1 человека</t>
  </si>
  <si>
    <t>итого к выдаче</t>
  </si>
  <si>
    <t>сумма</t>
  </si>
  <si>
    <t>ед</t>
  </si>
  <si>
    <t>код</t>
  </si>
  <si>
    <t>плановая сто-ть одного дня на всех довольствующихся</t>
  </si>
  <si>
    <t>плановая сто-ть одного дня на 1 учащегося</t>
  </si>
  <si>
    <t>количество довольствующихся</t>
  </si>
  <si>
    <t>кг</t>
  </si>
  <si>
    <t>руб</t>
  </si>
  <si>
    <t>цена кг\шт</t>
  </si>
  <si>
    <r>
      <t xml:space="preserve"> </t>
    </r>
    <r>
      <rPr>
        <b/>
        <sz val="11"/>
        <color theme="1"/>
        <rFont val="Calibri"/>
        <family val="2"/>
        <charset val="204"/>
        <scheme val="minor"/>
      </rPr>
      <t xml:space="preserve">  </t>
    </r>
    <r>
      <rPr>
        <b/>
        <sz val="14"/>
        <color theme="1"/>
        <rFont val="Calibri"/>
        <family val="2"/>
        <charset val="204"/>
        <scheme val="minor"/>
      </rPr>
      <t>меню-требование на выдачу продуктов питания 1-4 классов</t>
    </r>
    <r>
      <rPr>
        <sz val="11"/>
        <color theme="1"/>
        <rFont val="Calibri"/>
        <family val="2"/>
        <scheme val="minor"/>
      </rPr>
      <t xml:space="preserve"> </t>
    </r>
  </si>
  <si>
    <t>контроль</t>
  </si>
  <si>
    <t>гр.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</si>
  <si>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</si>
  <si>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</si>
  <si>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гр</t>
  </si>
  <si>
    <t xml:space="preserve">Руководитель учреждения ____________Магамедалиева З.Б.  </t>
  </si>
  <si>
    <t>масло р.</t>
  </si>
  <si>
    <t>морковь</t>
  </si>
  <si>
    <t>сахар</t>
  </si>
  <si>
    <t>лук</t>
  </si>
  <si>
    <t>масло сл.</t>
  </si>
  <si>
    <t>Манная каша на</t>
  </si>
  <si>
    <t>молоке;</t>
  </si>
  <si>
    <t>манка</t>
  </si>
  <si>
    <t>соль</t>
  </si>
  <si>
    <t>завтрак</t>
  </si>
  <si>
    <t>Хлеб ржаной;</t>
  </si>
  <si>
    <t>хлеб</t>
  </si>
  <si>
    <t>зав.пищебл.________________Мирзоева А.Н.</t>
  </si>
  <si>
    <t>Каша гречневая</t>
  </si>
  <si>
    <t>гречка</t>
  </si>
  <si>
    <t>молоко ц.</t>
  </si>
  <si>
    <t>Чай с сахаром;</t>
  </si>
  <si>
    <t>сметана</t>
  </si>
  <si>
    <t>со сметаной;</t>
  </si>
  <si>
    <t>чай</t>
  </si>
  <si>
    <t xml:space="preserve">                               " 6"октябрь 2025 г.</t>
  </si>
  <si>
    <t>Банан;</t>
  </si>
  <si>
    <t>банан</t>
  </si>
  <si>
    <t>повар__________Севзиханова К.И.</t>
  </si>
  <si>
    <t>яйцо</t>
  </si>
  <si>
    <t>Яйцо вареное;</t>
  </si>
  <si>
    <t>шт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</si>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</sst>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/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Protection="1"/>
    <xf numFmtId="0" fontId="0" fillId="2" borderId="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4" borderId="7" xfId="0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tabSelected="1" zoomScale="80" zoomScaleNormal="80" workbookViewId="0">
      <selection activeCell="AB10" sqref="AB10"/>
    </sheetView>
  </sheetViews>
  <sheetFormatPr defaultRowHeight="15" x14ac:dyDescent="0.25"/>
  <cols>
    <col min="1" max="1" width="17.7109375" customWidth="1"/>
    <col min="2" max="2" width="4.7109375" customWidth="1"/>
    <col min="3" max="3" width="8.7109375" customWidth="1"/>
    <col min="4" max="4" width="8.140625" customWidth="1"/>
    <col min="5" max="5" width="7.85546875" customWidth="1"/>
    <col min="6" max="6" width="7.7109375" customWidth="1"/>
  </cols>
  <sheetData>
    <row r="1" spans="1:2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2" t="s">
        <v>19</v>
      </c>
      <c r="P2" s="32"/>
      <c r="Q2" s="32"/>
      <c r="R2" s="32"/>
      <c r="S2" s="32"/>
      <c r="T2" s="32"/>
      <c r="U2" s="1"/>
    </row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1" t="s">
        <v>40</v>
      </c>
      <c r="Q4" s="31"/>
      <c r="R4" s="31"/>
      <c r="S4" s="31"/>
      <c r="T4" s="1"/>
      <c r="U4" s="1"/>
    </row>
    <row r="5" spans="1:21" ht="18.75" x14ac:dyDescent="0.3">
      <c r="A5" s="1"/>
      <c r="B5" s="1"/>
      <c r="C5" s="31" t="s">
        <v>13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1"/>
    </row>
    <row r="6" spans="1:21" ht="15.75" thickBot="1" x14ac:dyDescent="0.3">
      <c r="A6" s="1"/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1"/>
    </row>
    <row r="7" spans="1:21" ht="30.4" customHeight="1" x14ac:dyDescent="0.25">
      <c r="A7" s="33" t="s">
        <v>6</v>
      </c>
      <c r="B7" s="28"/>
      <c r="C7" s="28"/>
      <c r="D7" s="28"/>
      <c r="E7" s="28"/>
      <c r="F7" s="28" t="s">
        <v>8</v>
      </c>
      <c r="G7" s="28"/>
      <c r="H7" s="28"/>
      <c r="I7" s="28"/>
      <c r="J7" s="28"/>
      <c r="K7" s="28" t="s">
        <v>9</v>
      </c>
      <c r="L7" s="28"/>
      <c r="M7" s="28"/>
      <c r="N7" s="28"/>
      <c r="O7" s="28"/>
      <c r="P7" s="29" t="s">
        <v>7</v>
      </c>
      <c r="Q7" s="29"/>
      <c r="R7" s="29"/>
      <c r="S7" s="29"/>
      <c r="T7" s="30"/>
      <c r="U7" s="1"/>
    </row>
    <row r="8" spans="1:21" ht="13.9" customHeight="1" x14ac:dyDescent="0.25">
      <c r="A8" s="35"/>
      <c r="B8" s="36"/>
      <c r="C8" s="36"/>
      <c r="D8" s="36"/>
      <c r="E8" s="37"/>
      <c r="F8" s="38">
        <v>84</v>
      </c>
      <c r="G8" s="39"/>
      <c r="H8" s="39"/>
      <c r="I8" s="39"/>
      <c r="J8" s="40"/>
      <c r="K8" s="38">
        <v>192</v>
      </c>
      <c r="L8" s="39"/>
      <c r="M8" s="39"/>
      <c r="N8" s="39"/>
      <c r="O8" s="40"/>
      <c r="P8" s="41">
        <f>F8*K8</f>
        <v>16128</v>
      </c>
      <c r="Q8" s="42"/>
      <c r="R8" s="42"/>
      <c r="S8" s="42"/>
      <c r="T8" s="43"/>
      <c r="U8" s="1"/>
    </row>
    <row r="9" spans="1:21" ht="15.75" thickBot="1" x14ac:dyDescent="0.3">
      <c r="A9" s="44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6"/>
      <c r="U9" s="1"/>
    </row>
    <row r="10" spans="1:21" ht="30.75" customHeight="1" thickBot="1" x14ac:dyDescent="0.3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">
        <v>14</v>
      </c>
      <c r="T10" s="27">
        <f>C28+D28+E28+F28+G28+H28+I28+J28+K28+L28+M28+N28+O28+P28+Q28+R28+S28+T28</f>
        <v>16127.992319999999</v>
      </c>
      <c r="U10" s="1"/>
    </row>
    <row r="11" spans="1:21" ht="28.9" customHeight="1" x14ac:dyDescent="0.35">
      <c r="A11" s="6" t="s">
        <v>0</v>
      </c>
      <c r="B11" s="7" t="s">
        <v>5</v>
      </c>
      <c r="C11" s="4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48"/>
      <c r="U11" s="1"/>
    </row>
    <row r="12" spans="1:21" ht="15.75" thickBot="1" x14ac:dyDescent="0.3">
      <c r="A12" s="8"/>
      <c r="B12" s="9"/>
      <c r="C12" s="10" t="s">
        <v>27</v>
      </c>
      <c r="D12" s="10" t="s">
        <v>35</v>
      </c>
      <c r="E12" s="10" t="s">
        <v>21</v>
      </c>
      <c r="F12" s="10" t="s">
        <v>23</v>
      </c>
      <c r="G12" s="10" t="s">
        <v>28</v>
      </c>
      <c r="H12" s="10" t="s">
        <v>31</v>
      </c>
      <c r="I12" s="10" t="s">
        <v>22</v>
      </c>
      <c r="J12" s="10" t="s">
        <v>34</v>
      </c>
      <c r="K12" s="10" t="s">
        <v>20</v>
      </c>
      <c r="L12" s="10" t="s">
        <v>24</v>
      </c>
      <c r="M12" s="10" t="s">
        <v>37</v>
      </c>
      <c r="N12" s="10" t="s">
        <v>42</v>
      </c>
      <c r="O12" s="10" t="s">
        <v>39</v>
      </c>
      <c r="P12" s="10" t="s">
        <v>47</v>
      </c>
      <c r="Q12" s="10"/>
      <c r="R12" s="10"/>
      <c r="S12" s="17" t="s">
        <v>44</v>
      </c>
      <c r="T12" s="18"/>
      <c r="U12" s="1"/>
    </row>
    <row r="13" spans="1:21" ht="15.75" thickBot="1" x14ac:dyDescent="0.3">
      <c r="A13" s="8"/>
      <c r="B13" s="11"/>
      <c r="C13" s="49" t="s">
        <v>29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1"/>
      <c r="U13" s="1"/>
    </row>
    <row r="14" spans="1:21" x14ac:dyDescent="0.25">
      <c r="A14" s="8" t="s">
        <v>25</v>
      </c>
      <c r="B14" s="9" t="s">
        <v>15</v>
      </c>
      <c r="C14" s="23">
        <v>10</v>
      </c>
      <c r="D14" s="23"/>
      <c r="E14" s="23"/>
      <c r="F14" s="23"/>
      <c r="G14" s="23">
        <v>0.56999999999999995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19"/>
      <c r="T14" s="20">
        <v>200</v>
      </c>
      <c r="U14" s="1"/>
    </row>
    <row r="15" spans="1:21" x14ac:dyDescent="0.25">
      <c r="A15" s="8" t="s">
        <v>26</v>
      </c>
      <c r="B15" s="9" t="s">
        <v>15</v>
      </c>
      <c r="C15" s="24"/>
      <c r="D15" s="24">
        <v>42</v>
      </c>
      <c r="E15" s="24"/>
      <c r="F15" s="24"/>
      <c r="G15" s="24"/>
      <c r="H15" s="24"/>
      <c r="I15" s="24"/>
      <c r="J15" s="24"/>
      <c r="K15" s="24"/>
      <c r="L15" s="24">
        <v>5</v>
      </c>
      <c r="M15" s="24"/>
      <c r="N15" s="24"/>
      <c r="O15" s="24"/>
      <c r="P15" s="24"/>
      <c r="Q15" s="24"/>
      <c r="R15" s="24"/>
      <c r="S15" s="21"/>
      <c r="T15" s="22">
        <v>42</v>
      </c>
      <c r="U15" s="1"/>
    </row>
    <row r="16" spans="1:21" x14ac:dyDescent="0.25">
      <c r="A16" s="8" t="s">
        <v>30</v>
      </c>
      <c r="B16" s="9" t="s">
        <v>15</v>
      </c>
      <c r="C16" s="25"/>
      <c r="D16" s="25"/>
      <c r="E16" s="25"/>
      <c r="F16" s="25"/>
      <c r="G16" s="25"/>
      <c r="H16" s="25">
        <v>10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17"/>
      <c r="T16" s="18">
        <v>10</v>
      </c>
      <c r="U16" s="1"/>
    </row>
    <row r="17" spans="1:21" x14ac:dyDescent="0.25">
      <c r="A17" s="8" t="s">
        <v>41</v>
      </c>
      <c r="B17" s="9" t="s">
        <v>15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v>80</v>
      </c>
      <c r="O17" s="25"/>
      <c r="P17" s="25"/>
      <c r="Q17" s="25"/>
      <c r="R17" s="25"/>
      <c r="S17" s="17">
        <v>1</v>
      </c>
      <c r="T17" s="18">
        <v>80</v>
      </c>
      <c r="U17" s="1" t="s">
        <v>17</v>
      </c>
    </row>
    <row r="18" spans="1:21" ht="15.75" thickBot="1" x14ac:dyDescent="0.3">
      <c r="A18" s="8" t="s">
        <v>45</v>
      </c>
      <c r="B18" s="9" t="s">
        <v>46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17"/>
      <c r="T18" s="18">
        <v>60</v>
      </c>
      <c r="U18" s="1"/>
    </row>
    <row r="19" spans="1:21" ht="15.75" thickBot="1" x14ac:dyDescent="0.3">
      <c r="A19" s="8"/>
      <c r="B19" s="11"/>
      <c r="C19" s="49" t="s">
        <v>1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1"/>
      <c r="U19" s="1"/>
    </row>
    <row r="20" spans="1:21" x14ac:dyDescent="0.25">
      <c r="A20" s="8" t="s">
        <v>33</v>
      </c>
      <c r="B20" s="9" t="s">
        <v>18</v>
      </c>
      <c r="C20" s="23"/>
      <c r="D20" s="23"/>
      <c r="E20" s="23">
        <v>9</v>
      </c>
      <c r="F20" s="23"/>
      <c r="G20" s="23">
        <v>1</v>
      </c>
      <c r="H20" s="23"/>
      <c r="I20" s="23"/>
      <c r="J20" s="23">
        <v>25</v>
      </c>
      <c r="K20" s="23">
        <v>5</v>
      </c>
      <c r="L20" s="23">
        <v>5</v>
      </c>
      <c r="M20" s="23"/>
      <c r="N20" s="23"/>
      <c r="O20" s="23"/>
      <c r="P20" s="23"/>
      <c r="Q20" s="23"/>
      <c r="R20" s="23"/>
      <c r="S20" s="19"/>
      <c r="T20" s="20">
        <v>170</v>
      </c>
      <c r="U20" s="1"/>
    </row>
    <row r="21" spans="1:21" x14ac:dyDescent="0.25">
      <c r="A21" s="8" t="s">
        <v>38</v>
      </c>
      <c r="B21" s="9" t="s">
        <v>18</v>
      </c>
      <c r="C21" s="23"/>
      <c r="D21" s="23"/>
      <c r="E21" s="23"/>
      <c r="F21" s="23">
        <v>5</v>
      </c>
      <c r="G21" s="23"/>
      <c r="H21" s="23"/>
      <c r="I21" s="23"/>
      <c r="J21" s="23"/>
      <c r="K21" s="23"/>
      <c r="L21" s="23"/>
      <c r="M21" s="23">
        <v>20</v>
      </c>
      <c r="N21" s="23"/>
      <c r="O21" s="23"/>
      <c r="P21" s="23"/>
      <c r="Q21" s="23"/>
      <c r="R21" s="23"/>
      <c r="S21" s="19"/>
      <c r="T21" s="20">
        <v>20</v>
      </c>
      <c r="U21" s="1"/>
    </row>
    <row r="22" spans="1:21" x14ac:dyDescent="0.25">
      <c r="A22" s="8" t="s">
        <v>30</v>
      </c>
      <c r="B22" s="9" t="s">
        <v>18</v>
      </c>
      <c r="C22" s="23"/>
      <c r="D22" s="23"/>
      <c r="E22" s="23"/>
      <c r="F22" s="23"/>
      <c r="G22" s="23"/>
      <c r="H22" s="23">
        <v>20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19"/>
      <c r="T22" s="20">
        <v>20</v>
      </c>
      <c r="U22" s="1"/>
    </row>
    <row r="23" spans="1:21" x14ac:dyDescent="0.25">
      <c r="A23" s="8" t="s">
        <v>36</v>
      </c>
      <c r="B23" s="9" t="s">
        <v>18</v>
      </c>
      <c r="C23" s="24"/>
      <c r="D23" s="24"/>
      <c r="E23" s="24"/>
      <c r="F23" s="24"/>
      <c r="G23" s="24"/>
      <c r="H23" s="24"/>
      <c r="I23" s="24">
        <v>10</v>
      </c>
      <c r="J23" s="24"/>
      <c r="K23" s="24"/>
      <c r="L23" s="24"/>
      <c r="M23" s="24"/>
      <c r="N23" s="24"/>
      <c r="O23" s="24">
        <v>1</v>
      </c>
      <c r="P23" s="24"/>
      <c r="Q23" s="24"/>
      <c r="R23" s="24"/>
      <c r="S23" s="21"/>
      <c r="T23" s="22">
        <v>200</v>
      </c>
      <c r="U23" s="1"/>
    </row>
    <row r="24" spans="1:21" x14ac:dyDescent="0.25">
      <c r="A24" s="8"/>
      <c r="B24" s="9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>
        <v>75</v>
      </c>
      <c r="Q24" s="24"/>
      <c r="R24" s="24"/>
      <c r="S24" s="21"/>
      <c r="T24" s="22"/>
      <c r="U24" s="1"/>
    </row>
    <row r="25" spans="1:21" x14ac:dyDescent="0.25">
      <c r="A25" s="8" t="s">
        <v>2</v>
      </c>
      <c r="B25" s="12" t="s">
        <v>10</v>
      </c>
      <c r="C25" s="14">
        <f>(C14+C15+C16+C17+C18+C20+C21+C22+C23+C24)/1000</f>
        <v>0.01</v>
      </c>
      <c r="D25" s="14">
        <f>(D14+D15+D16+D17+D18+D20+D21+D22+D23+D24)/1000</f>
        <v>4.2000000000000003E-2</v>
      </c>
      <c r="E25" s="14">
        <f t="shared" ref="E25:R25" si="0">(E14+E15+E16+E17+E18+E20+E21+E22+E23+E24)/1000</f>
        <v>8.9999999999999993E-3</v>
      </c>
      <c r="F25" s="14">
        <f t="shared" si="0"/>
        <v>5.0000000000000001E-3</v>
      </c>
      <c r="G25" s="14">
        <f t="shared" si="0"/>
        <v>1.5699999999999998E-3</v>
      </c>
      <c r="H25" s="14">
        <f t="shared" si="0"/>
        <v>0.03</v>
      </c>
      <c r="I25" s="14">
        <f t="shared" si="0"/>
        <v>0.01</v>
      </c>
      <c r="J25" s="14">
        <f t="shared" si="0"/>
        <v>2.5000000000000001E-2</v>
      </c>
      <c r="K25" s="14">
        <f t="shared" si="0"/>
        <v>5.0000000000000001E-3</v>
      </c>
      <c r="L25" s="14">
        <f t="shared" si="0"/>
        <v>0.01</v>
      </c>
      <c r="M25" s="14">
        <f t="shared" si="0"/>
        <v>0.02</v>
      </c>
      <c r="N25" s="14">
        <f t="shared" si="0"/>
        <v>0.08</v>
      </c>
      <c r="O25" s="14">
        <f t="shared" si="0"/>
        <v>1E-3</v>
      </c>
      <c r="P25" s="14">
        <f t="shared" si="0"/>
        <v>7.4999999999999997E-2</v>
      </c>
      <c r="Q25" s="14">
        <f t="shared" si="0"/>
        <v>0</v>
      </c>
      <c r="R25" s="14">
        <f t="shared" si="0"/>
        <v>0</v>
      </c>
      <c r="S25" s="14">
        <f>S14+S15+S16+S17+S18+S20+S21+S22+S23+S24</f>
        <v>1</v>
      </c>
      <c r="T25" s="14">
        <f t="shared" ref="T25" si="1">T14+T15+T16+T17+T18+T20+T21+T22+T23+T24</f>
        <v>802</v>
      </c>
      <c r="U25" s="1"/>
    </row>
    <row r="26" spans="1:21" x14ac:dyDescent="0.25">
      <c r="A26" s="13" t="s">
        <v>3</v>
      </c>
      <c r="B26" s="12" t="s">
        <v>10</v>
      </c>
      <c r="C26" s="14">
        <f>K8*C25</f>
        <v>1.92</v>
      </c>
      <c r="D26" s="14">
        <f>K8*D25</f>
        <v>8.0640000000000001</v>
      </c>
      <c r="E26" s="14">
        <f>K8*E25</f>
        <v>1.7279999999999998</v>
      </c>
      <c r="F26" s="14">
        <f>K8*F25</f>
        <v>0.96</v>
      </c>
      <c r="G26" s="14">
        <f>K8*G25</f>
        <v>0.30143999999999993</v>
      </c>
      <c r="H26" s="14">
        <f>K8*H25</f>
        <v>5.76</v>
      </c>
      <c r="I26" s="14">
        <f>K8*I25</f>
        <v>1.92</v>
      </c>
      <c r="J26" s="14">
        <f>K8*J25</f>
        <v>4.8000000000000007</v>
      </c>
      <c r="K26" s="14">
        <f>K8*K25</f>
        <v>0.96</v>
      </c>
      <c r="L26" s="14">
        <f>K8*L25</f>
        <v>1.92</v>
      </c>
      <c r="M26" s="14">
        <f>K8*M25</f>
        <v>3.84</v>
      </c>
      <c r="N26" s="14">
        <f>K8*N25</f>
        <v>15.36</v>
      </c>
      <c r="O26" s="14">
        <f>K8*O25</f>
        <v>0.192</v>
      </c>
      <c r="P26" s="14">
        <f>K8*P25</f>
        <v>14.399999999999999</v>
      </c>
      <c r="Q26" s="14">
        <f>K8*Q25</f>
        <v>0</v>
      </c>
      <c r="R26" s="14">
        <f>K8*R25</f>
        <v>0</v>
      </c>
      <c r="S26" s="14">
        <f>K8*S25</f>
        <v>192</v>
      </c>
      <c r="T26" s="14">
        <f>K8*T25</f>
        <v>153984</v>
      </c>
      <c r="U26" s="1"/>
    </row>
    <row r="27" spans="1:21" x14ac:dyDescent="0.25">
      <c r="A27" s="13" t="s">
        <v>12</v>
      </c>
      <c r="B27" s="12" t="s">
        <v>11</v>
      </c>
      <c r="C27" s="24">
        <v>120</v>
      </c>
      <c r="D27" s="24">
        <v>168</v>
      </c>
      <c r="E27" s="24">
        <v>60</v>
      </c>
      <c r="F27" s="24">
        <v>60</v>
      </c>
      <c r="G27" s="24">
        <v>28</v>
      </c>
      <c r="H27" s="24">
        <v>90</v>
      </c>
      <c r="I27" s="24">
        <v>120</v>
      </c>
      <c r="J27" s="24">
        <v>100</v>
      </c>
      <c r="K27" s="24">
        <v>200</v>
      </c>
      <c r="L27" s="24">
        <v>1420</v>
      </c>
      <c r="M27" s="24">
        <v>543</v>
      </c>
      <c r="N27" s="24">
        <v>220</v>
      </c>
      <c r="O27" s="24">
        <v>1800</v>
      </c>
      <c r="P27" s="24">
        <v>120</v>
      </c>
      <c r="Q27" s="24"/>
      <c r="R27" s="24"/>
      <c r="S27" s="24">
        <v>14</v>
      </c>
      <c r="T27" s="26"/>
      <c r="U27" s="1"/>
    </row>
    <row r="28" spans="1:21" x14ac:dyDescent="0.25">
      <c r="A28" s="13" t="s">
        <v>4</v>
      </c>
      <c r="B28" s="12" t="s">
        <v>11</v>
      </c>
      <c r="C28" s="14">
        <f>C26*C27</f>
        <v>230.39999999999998</v>
      </c>
      <c r="D28" s="14">
        <f t="shared" ref="D28:T28" si="2">D27*D26</f>
        <v>1354.752</v>
      </c>
      <c r="E28" s="14">
        <f t="shared" si="2"/>
        <v>103.67999999999998</v>
      </c>
      <c r="F28" s="14">
        <f t="shared" si="2"/>
        <v>57.599999999999994</v>
      </c>
      <c r="G28" s="14">
        <f t="shared" si="2"/>
        <v>8.440319999999998</v>
      </c>
      <c r="H28" s="14">
        <f t="shared" si="2"/>
        <v>518.4</v>
      </c>
      <c r="I28" s="14">
        <f t="shared" si="2"/>
        <v>230.39999999999998</v>
      </c>
      <c r="J28" s="14">
        <f t="shared" si="2"/>
        <v>480.00000000000006</v>
      </c>
      <c r="K28" s="14">
        <f t="shared" si="2"/>
        <v>192</v>
      </c>
      <c r="L28" s="14">
        <f t="shared" si="2"/>
        <v>2726.4</v>
      </c>
      <c r="M28" s="14">
        <f t="shared" si="2"/>
        <v>2085.12</v>
      </c>
      <c r="N28" s="14">
        <f t="shared" si="2"/>
        <v>3379.2</v>
      </c>
      <c r="O28" s="14">
        <f t="shared" si="2"/>
        <v>345.6</v>
      </c>
      <c r="P28" s="14">
        <f t="shared" si="2"/>
        <v>1727.9999999999998</v>
      </c>
      <c r="Q28" s="14">
        <f t="shared" si="2"/>
        <v>0</v>
      </c>
      <c r="R28" s="14">
        <f t="shared" si="2"/>
        <v>0</v>
      </c>
      <c r="S28" s="14">
        <f t="shared" si="2"/>
        <v>2688</v>
      </c>
      <c r="T28" s="14">
        <f t="shared" si="2"/>
        <v>0</v>
      </c>
      <c r="U28" s="1"/>
    </row>
    <row r="29" spans="1:21" x14ac:dyDescent="0.25">
      <c r="A29" s="15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"/>
    </row>
    <row r="30" spans="1:21" x14ac:dyDescent="0.25">
      <c r="A30" s="34" t="s">
        <v>32</v>
      </c>
      <c r="B30" s="34"/>
      <c r="C30" s="34"/>
      <c r="D30" s="34"/>
      <c r="E30" s="34"/>
      <c r="F30" s="34"/>
      <c r="G30" s="1"/>
      <c r="H30" s="1"/>
      <c r="I30" s="1"/>
      <c r="J30" s="1"/>
      <c r="K30" s="1"/>
      <c r="L30" s="1"/>
      <c r="M30" s="1"/>
      <c r="N30" s="31" t="s">
        <v>43</v>
      </c>
      <c r="O30" s="31"/>
      <c r="P30" s="31"/>
      <c r="Q30" s="31"/>
      <c r="R30" s="31"/>
      <c r="S30" s="31"/>
      <c r="T30" s="31"/>
      <c r="U30" s="1"/>
    </row>
    <row r="31" spans="1:2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 t="s">
        <v>16</v>
      </c>
      <c r="U31" s="1"/>
    </row>
    <row r="32" spans="1:21" x14ac:dyDescent="0.25">
      <c r="U32" s="1"/>
    </row>
    <row r="33" spans="21:21" x14ac:dyDescent="0.25">
      <c r="U33" s="1"/>
    </row>
    <row r="34" spans="21:21" x14ac:dyDescent="0.25">
      <c r="U34" s="1"/>
    </row>
    <row r="35" spans="21:21" x14ac:dyDescent="0.25">
      <c r="U35" s="1"/>
    </row>
    <row r="36" spans="21:21" x14ac:dyDescent="0.25">
      <c r="U36" s="1"/>
    </row>
    <row r="37" spans="21:21" x14ac:dyDescent="0.25">
      <c r="U37" s="1"/>
    </row>
  </sheetData>
  <sheetProtection password="CA6E" sheet="1"/>
  <dataConsolidate/>
  <mergeCells count="20">
    <mergeCell ref="A30:F30"/>
    <mergeCell ref="N30:T30"/>
    <mergeCell ref="A8:E8"/>
    <mergeCell ref="F8:J8"/>
    <mergeCell ref="K8:O8"/>
    <mergeCell ref="P8:T8"/>
    <mergeCell ref="A9:E9"/>
    <mergeCell ref="F9:J9"/>
    <mergeCell ref="K9:O9"/>
    <mergeCell ref="P9:T9"/>
    <mergeCell ref="C11:T11"/>
    <mergeCell ref="C19:T19"/>
    <mergeCell ref="C13:T13"/>
    <mergeCell ref="K7:O7"/>
    <mergeCell ref="P7:T7"/>
    <mergeCell ref="P4:S4"/>
    <mergeCell ref="C5:T5"/>
    <mergeCell ref="O2:T2"/>
    <mergeCell ref="A7:E7"/>
    <mergeCell ref="F7:J7"/>
  </mergeCells>
  <pageMargins left="0.23622047244094491" right="0.23622047244094491" top="0.74803149606299213" bottom="0.74803149606299213" header="0.31496062992125984" footer="0.31496062992125984"/>
  <pageSetup paperSize="9" scale="78" orientation="landscape" r:id="rId1"/>
  <ignoredErrors>
    <ignoredError sqref="C26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Лист4</vt:lpstr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2025-10-05T14:29:50Z</dcterms:modified>
</cp:coreProperties>
</file>